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<sst xmlns="http://schemas.openxmlformats.org/spreadsheetml/2006/main" count="340" uniqueCount="84">
  <si>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</si>
  <si>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</si>
  <si>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</si>
  <si>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</si>
  <si>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</si>
  <si>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</si>
  <si>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</si>
  <si>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</si>
  <si>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</si>
  <si>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</si>
  <si>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</si>
  <si>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</si>
  <si>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</si>
  <si>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</si>
  <si>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Сызранова</t>
  </si>
  <si>
    <t>01.08.2013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</si>
  <si>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</si>
  <si>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</si>
  <si>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</si>
  <si>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</si>
  <si>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</si>
  <si>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установка решеток на окно в подъезде жилого дома</t>
  </si>
  <si>
    <t>Сызранова 6</t>
  </si>
  <si>
    <t>1-й подъезд между 8 и 9-м этажами</t>
  </si>
  <si>
    <t>ИТОГО</t>
  </si>
  <si>
    <t>февраль 2019г.</t>
  </si>
  <si>
    <t>проверка   технического состояния вентиляционных каналов</t>
  </si>
  <si>
    <t>кв.31,28,27,26,25,24,22,19,18,17, 16,15,12,11,6,5,4,3</t>
  </si>
  <si>
    <t>Март 2019г.</t>
  </si>
  <si>
    <t>Ремонт площадки входа в подъезд ж/д</t>
  </si>
  <si>
    <t xml:space="preserve">2-й подъезд </t>
  </si>
  <si>
    <t xml:space="preserve">Ремонт мягкой кровли отдельными местами в жилом 9-ти этажного дома </t>
  </si>
  <si>
    <t xml:space="preserve">над нежилым помещением </t>
  </si>
  <si>
    <t>АПРЕЛЬ 2019г.</t>
  </si>
  <si>
    <t>установка антимагнитных пломб</t>
  </si>
  <si>
    <t>опломбировка ИПУ</t>
  </si>
  <si>
    <t>Май 2019г.</t>
  </si>
  <si>
    <t>смена трубопровода ф25,20мм</t>
  </si>
  <si>
    <t>кв.54,60,66 ЦО п/п</t>
  </si>
  <si>
    <t>Июнь 2019г.</t>
  </si>
  <si>
    <t>Июль 2019г.</t>
  </si>
  <si>
    <t>август 2019г.</t>
  </si>
  <si>
    <t>сентябрь 2019г.</t>
  </si>
  <si>
    <t>кв.2,5,6,10,11,12,21,26,31,36,37, 45,55,58,59,61,67,71,76,81,82,84, 25,24,28</t>
  </si>
  <si>
    <t>гидравлические испытания теплообменника ф114мм длин. 4м/п 8 секц ж/д</t>
  </si>
  <si>
    <t>установка урн</t>
  </si>
  <si>
    <t>октябрь 2019г.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</si>
  <si>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</si>
  <si>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</si>
  <si>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</si>
  <si>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ВСЕГО</t>
  </si>
  <si>
    <t>Т/О УУТЭ</t>
  </si>
  <si>
    <t>ЦО</t>
  </si>
  <si>
    <t>Т/О ОПУЭ</t>
  </si>
  <si>
    <t>ФЕВРАЛЬ 2019Г.</t>
  </si>
  <si>
    <t>обходы и осмотры инженерных коммуникаций</t>
  </si>
  <si>
    <t>Планово-предупредительный ремонт ЩР</t>
  </si>
  <si>
    <t>1,2-й подъезд</t>
  </si>
  <si>
    <t>март 2019г.</t>
  </si>
  <si>
    <t xml:space="preserve">Осмотр электросчетчика </t>
  </si>
  <si>
    <t>кв.1-87</t>
  </si>
  <si>
    <t>апрель 2019г.</t>
  </si>
  <si>
    <t>дезинсекция подвальных помещений</t>
  </si>
  <si>
    <t>май 2019г.</t>
  </si>
  <si>
    <t>закрытие отопительного периода</t>
  </si>
  <si>
    <t>слив воды из системы</t>
  </si>
  <si>
    <t>смена трубопровода ф20мм</t>
  </si>
  <si>
    <t>кв.37-38 ГВС п/п</t>
  </si>
  <si>
    <t>июнь 2019г.</t>
  </si>
  <si>
    <t>покос придомовой территории</t>
  </si>
  <si>
    <t>благоустройство придомовой территории (установка беседки и лавочки) на ж/д</t>
  </si>
  <si>
    <t>техническое обслуживание УУТЭ</t>
  </si>
  <si>
    <t>ЦО и ГВС</t>
  </si>
  <si>
    <t>Август 2019г.</t>
  </si>
  <si>
    <t>очистка подвального помещения от мусора</t>
  </si>
  <si>
    <t>Сентябрь 2019г.</t>
  </si>
  <si>
    <t>смена крана шарового ф15мм</t>
  </si>
  <si>
    <t>кв.49</t>
  </si>
  <si>
    <t>ремонт электрооборудования (замена автоматических выключателей)</t>
  </si>
  <si>
    <t>кв.45</t>
  </si>
  <si>
    <t>проверка индивидуальных приборов учета (ИПУ) электроэнергии</t>
  </si>
  <si>
    <t>установка замка на электрощит</t>
  </si>
  <si>
    <t>кв.43</t>
  </si>
  <si>
    <t>подготовка к запуску системы ЦО в ж/д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</si>
</sst>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justify"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36" borderId="10" xfId="0" applyNumberFormat="1" applyFont="1" applyFill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0" xfId="0" applyFont="1" applyBorder="1" applyAlignment="1">
      <alignment horizontal="justify" wrapText="1"/>
    </xf>
    <xf numFmtId="0" fontId="11" fillId="36" borderId="10" xfId="0" applyFont="1" applyFill="1" applyBorder="1" applyAlignment="1">
      <alignment horizontal="center" wrapText="1"/>
    </xf>
    <xf numFmtId="0" fontId="3" fillId="37" borderId="0" xfId="0" applyFont="1" applyFill="1" applyAlignment="1">
      <alignment wrapText="1"/>
    </xf>
    <xf numFmtId="0" fontId="3" fillId="37" borderId="0" xfId="0" applyFont="1" applyFill="1" applyAlignment="1">
      <alignment horizontal="center" wrapText="1"/>
    </xf>
    <xf numFmtId="2" fontId="3" fillId="37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  <xf numFmtId="164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57421875" style="0" customWidth="1"/>
    <col min="6" max="6" width="16.8515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9.28125" style="0" customWidth="1"/>
    <col min="11" max="11" width="20.00390625" style="0" customWidth="1"/>
    <col min="12" max="12" width="16.421875" style="0" customWidth="1"/>
  </cols>
  <sheetData>
    <row r="1" spans="1:12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4" t="s">
        <v>1</v>
      </c>
      <c r="B3" s="45" t="s">
        <v>2</v>
      </c>
      <c r="C3" s="45"/>
      <c r="D3" s="46" t="s">
        <v>3</v>
      </c>
      <c r="E3" s="47" t="s">
        <v>4</v>
      </c>
      <c r="F3" s="47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47" t="s">
        <v>10</v>
      </c>
      <c r="L3" s="47" t="s">
        <v>11</v>
      </c>
    </row>
    <row r="4" spans="1:12" ht="38.25" customHeight="1">
      <c r="A4" s="44"/>
      <c r="B4" s="4" t="s">
        <v>12</v>
      </c>
      <c r="C4" s="4" t="s">
        <v>13</v>
      </c>
      <c r="D4" s="46"/>
      <c r="E4" s="46"/>
      <c r="F4" s="47"/>
      <c r="G4" s="46"/>
      <c r="H4" s="46"/>
      <c r="I4" s="46"/>
      <c r="J4" s="46"/>
      <c r="K4" s="46"/>
      <c r="L4" s="47"/>
    </row>
    <row r="5" spans="1:12" ht="15.75">
      <c r="A5" s="5">
        <v>57</v>
      </c>
      <c r="B5" s="6" t="s">
        <v>14</v>
      </c>
      <c r="C5" s="7">
        <v>6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8" t="s">
        <v>16</v>
      </c>
      <c r="C6" s="48"/>
      <c r="D6" s="48"/>
      <c r="E6">
        <v>317705.99</v>
      </c>
      <c r="F6">
        <v>109116.1151</v>
      </c>
      <c r="G6">
        <v>1294182.41</v>
      </c>
      <c r="H6">
        <v>1219754.9</v>
      </c>
      <c r="I6">
        <v>1074907.34</v>
      </c>
      <c r="J6">
        <v>253963.68</v>
      </c>
      <c r="K6">
        <v>392133.5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64">
      <selection activeCell="E72" sqref="E72"/>
    </sheetView>
  </sheetViews>
  <sheetFormatPr defaultColWidth="11.57421875" defaultRowHeight="12.75"/>
  <cols>
    <col min="1" max="1" width="8.7109375" style="0" customWidth="1"/>
    <col min="2" max="2" width="59.710937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49" t="s">
        <v>17</v>
      </c>
      <c r="B1" s="49"/>
      <c r="C1" s="49"/>
      <c r="D1" s="49"/>
      <c r="E1" s="49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38.25" customHeight="1">
      <c r="A3" s="12">
        <v>1</v>
      </c>
      <c r="B3" s="13" t="s">
        <v>21</v>
      </c>
      <c r="C3" s="12" t="s">
        <v>22</v>
      </c>
      <c r="D3" s="14" t="s">
        <v>23</v>
      </c>
      <c r="E3" s="12">
        <f>2734.1</f>
        <v>2734.1</v>
      </c>
    </row>
    <row r="4" spans="1:5" ht="38.25" customHeight="1">
      <c r="A4" s="12">
        <v>2</v>
      </c>
      <c r="B4" s="15"/>
      <c r="C4" s="14" t="s">
        <v>22</v>
      </c>
      <c r="D4" s="15"/>
      <c r="E4" s="15"/>
    </row>
    <row r="5" spans="1:5" ht="14.25">
      <c r="A5" s="12">
        <v>3</v>
      </c>
      <c r="B5" s="12"/>
      <c r="C5" s="12"/>
      <c r="D5" s="12"/>
      <c r="E5" s="12"/>
    </row>
    <row r="6" spans="1:5" ht="15">
      <c r="A6" s="16"/>
      <c r="B6" s="16" t="s">
        <v>24</v>
      </c>
      <c r="C6" s="16"/>
      <c r="D6" s="16"/>
      <c r="E6" s="16">
        <f>E4+E3+E5</f>
        <v>2734.1</v>
      </c>
    </row>
    <row r="7" spans="1:5" ht="15">
      <c r="A7" s="17"/>
      <c r="B7" s="17"/>
      <c r="C7" s="17"/>
      <c r="D7" s="17"/>
      <c r="E7" s="17"/>
    </row>
    <row r="8" spans="1:5" ht="18">
      <c r="A8" s="49" t="s">
        <v>25</v>
      </c>
      <c r="B8" s="49"/>
      <c r="C8" s="49"/>
      <c r="D8" s="49"/>
      <c r="E8" s="49"/>
    </row>
    <row r="9" spans="1:5" ht="15.75">
      <c r="A9" s="10" t="s">
        <v>1</v>
      </c>
      <c r="B9" s="11" t="s">
        <v>18</v>
      </c>
      <c r="C9" s="11" t="s">
        <v>2</v>
      </c>
      <c r="D9" s="11" t="s">
        <v>19</v>
      </c>
      <c r="E9" s="11" t="s">
        <v>20</v>
      </c>
    </row>
    <row r="10" spans="1:5" ht="45.75" customHeight="1">
      <c r="A10" s="12">
        <v>1</v>
      </c>
      <c r="B10" s="15" t="s">
        <v>26</v>
      </c>
      <c r="C10" s="15" t="s">
        <v>22</v>
      </c>
      <c r="D10" s="15" t="s">
        <v>27</v>
      </c>
      <c r="E10" s="15">
        <f>3764.8</f>
        <v>3764.8</v>
      </c>
    </row>
    <row r="11" spans="1:5" ht="14.25">
      <c r="A11" s="12">
        <v>2</v>
      </c>
      <c r="B11" s="15"/>
      <c r="C11" s="14"/>
      <c r="D11" s="15"/>
      <c r="E11" s="15"/>
    </row>
    <row r="12" spans="1:5" ht="14.25">
      <c r="A12" s="12">
        <v>3</v>
      </c>
      <c r="B12" s="12"/>
      <c r="C12" s="12"/>
      <c r="D12" s="12"/>
      <c r="E12" s="12"/>
    </row>
    <row r="13" spans="1:5" ht="14.25" customHeight="1">
      <c r="A13" s="16"/>
      <c r="B13" s="16" t="s">
        <v>24</v>
      </c>
      <c r="C13" s="16"/>
      <c r="D13" s="16"/>
      <c r="E13" s="16">
        <f>E11+E10+E12</f>
        <v>3764.8</v>
      </c>
    </row>
    <row r="14" spans="1:5" ht="15">
      <c r="A14" s="17"/>
      <c r="B14" s="17"/>
      <c r="C14" s="17"/>
      <c r="D14" s="17"/>
      <c r="E14" s="17"/>
    </row>
    <row r="15" spans="1:5" ht="18">
      <c r="A15" s="49" t="s">
        <v>28</v>
      </c>
      <c r="B15" s="49"/>
      <c r="C15" s="49"/>
      <c r="D15" s="49"/>
      <c r="E15" s="49"/>
    </row>
    <row r="16" spans="1:5" ht="15.75">
      <c r="A16" s="10" t="s">
        <v>1</v>
      </c>
      <c r="B16" s="11" t="s">
        <v>18</v>
      </c>
      <c r="C16" s="11" t="s">
        <v>2</v>
      </c>
      <c r="D16" s="11" t="s">
        <v>19</v>
      </c>
      <c r="E16" s="11" t="s">
        <v>20</v>
      </c>
    </row>
    <row r="17" spans="1:5" ht="14.25">
      <c r="A17" s="12">
        <v>1</v>
      </c>
      <c r="B17" s="15" t="s">
        <v>29</v>
      </c>
      <c r="C17" s="15" t="s">
        <v>22</v>
      </c>
      <c r="D17" s="15" t="s">
        <v>30</v>
      </c>
      <c r="E17" s="15">
        <f>6043.94</f>
        <v>6043.94</v>
      </c>
    </row>
    <row r="18" spans="1:5" ht="28.5">
      <c r="A18" s="12">
        <v>2</v>
      </c>
      <c r="B18" s="15" t="s">
        <v>31</v>
      </c>
      <c r="C18" s="14" t="s">
        <v>22</v>
      </c>
      <c r="D18" s="15" t="s">
        <v>32</v>
      </c>
      <c r="E18" s="15">
        <f>9254.62</f>
        <v>9254.62</v>
      </c>
    </row>
    <row r="19" spans="1:5" ht="14.25">
      <c r="A19" s="12">
        <v>3</v>
      </c>
      <c r="B19" s="12"/>
      <c r="C19" s="12"/>
      <c r="D19" s="12"/>
      <c r="E19" s="12"/>
    </row>
    <row r="20" spans="1:5" ht="15">
      <c r="A20" s="16"/>
      <c r="B20" s="16" t="s">
        <v>24</v>
      </c>
      <c r="C20" s="16"/>
      <c r="D20" s="16"/>
      <c r="E20" s="16">
        <f>E18+E17+E19</f>
        <v>15298.560000000001</v>
      </c>
    </row>
    <row r="21" spans="1:5" ht="15">
      <c r="A21" s="17"/>
      <c r="B21" s="17"/>
      <c r="C21" s="17"/>
      <c r="D21" s="17"/>
      <c r="E21" s="17"/>
    </row>
    <row r="22" spans="1:5" ht="18">
      <c r="A22" s="49" t="s">
        <v>33</v>
      </c>
      <c r="B22" s="49"/>
      <c r="C22" s="49"/>
      <c r="D22" s="49"/>
      <c r="E22" s="49"/>
    </row>
    <row r="23" spans="1:5" ht="15.75">
      <c r="A23" s="10" t="s">
        <v>1</v>
      </c>
      <c r="B23" s="11" t="s">
        <v>18</v>
      </c>
      <c r="C23" s="11" t="s">
        <v>2</v>
      </c>
      <c r="D23" s="11" t="s">
        <v>19</v>
      </c>
      <c r="E23" s="11" t="s">
        <v>20</v>
      </c>
    </row>
    <row r="24" spans="1:5" ht="14.25">
      <c r="A24" s="12">
        <v>1</v>
      </c>
      <c r="B24" s="14" t="s">
        <v>34</v>
      </c>
      <c r="C24" s="12" t="s">
        <v>22</v>
      </c>
      <c r="D24" s="12" t="s">
        <v>35</v>
      </c>
      <c r="E24" s="12">
        <v>7373.1</v>
      </c>
    </row>
    <row r="25" spans="1:5" ht="14.25">
      <c r="A25" s="12">
        <v>2</v>
      </c>
      <c r="B25" s="14"/>
      <c r="C25" s="12" t="s">
        <v>22</v>
      </c>
      <c r="D25" s="12"/>
      <c r="E25" s="12"/>
    </row>
    <row r="26" spans="1:5" ht="14.25">
      <c r="A26" s="12"/>
      <c r="B26" s="14"/>
      <c r="C26" s="15" t="s">
        <v>22</v>
      </c>
      <c r="D26" s="15"/>
      <c r="E26" s="15"/>
    </row>
    <row r="27" spans="1:5" ht="14.25">
      <c r="A27" s="12"/>
      <c r="B27" s="14"/>
      <c r="C27" s="14" t="s">
        <v>22</v>
      </c>
      <c r="D27" s="15"/>
      <c r="E27" s="15"/>
    </row>
    <row r="28" spans="1:5" ht="15">
      <c r="A28" s="16"/>
      <c r="B28" s="16" t="s">
        <v>24</v>
      </c>
      <c r="C28" s="16"/>
      <c r="D28" s="16"/>
      <c r="E28" s="16">
        <f>E24+E25+E26+E27</f>
        <v>7373.1</v>
      </c>
    </row>
    <row r="30" spans="1:5" ht="18">
      <c r="A30" s="49" t="s">
        <v>36</v>
      </c>
      <c r="B30" s="49"/>
      <c r="C30" s="49"/>
      <c r="D30" s="49"/>
      <c r="E30" s="49"/>
    </row>
    <row r="31" spans="1:5" ht="15.75">
      <c r="A31" s="10" t="s">
        <v>1</v>
      </c>
      <c r="B31" s="11" t="s">
        <v>18</v>
      </c>
      <c r="C31" s="11" t="s">
        <v>2</v>
      </c>
      <c r="D31" s="11" t="s">
        <v>19</v>
      </c>
      <c r="E31" s="11" t="s">
        <v>20</v>
      </c>
    </row>
    <row r="32" spans="1:5" ht="14.25">
      <c r="A32" s="12">
        <v>1</v>
      </c>
      <c r="B32" s="12" t="s">
        <v>37</v>
      </c>
      <c r="C32" s="15" t="s">
        <v>22</v>
      </c>
      <c r="D32" s="12" t="s">
        <v>38</v>
      </c>
      <c r="E32" s="12">
        <v>19381.21</v>
      </c>
    </row>
    <row r="33" spans="1:5" ht="14.25">
      <c r="A33" s="12">
        <v>2</v>
      </c>
      <c r="B33" s="14"/>
      <c r="C33" s="14" t="s">
        <v>22</v>
      </c>
      <c r="D33" s="14"/>
      <c r="E33" s="14"/>
    </row>
    <row r="34" spans="1:5" ht="14.25">
      <c r="A34" s="12">
        <v>3</v>
      </c>
      <c r="B34" s="15"/>
      <c r="C34" s="14" t="s">
        <v>22</v>
      </c>
      <c r="D34" s="15"/>
      <c r="E34" s="15"/>
    </row>
    <row r="35" spans="1:5" ht="14.25">
      <c r="A35" s="12">
        <v>4</v>
      </c>
      <c r="B35" s="13"/>
      <c r="C35" s="15"/>
      <c r="D35" s="12"/>
      <c r="E35" s="12"/>
    </row>
    <row r="36" spans="1:5" ht="15">
      <c r="A36" s="16"/>
      <c r="B36" s="16" t="s">
        <v>24</v>
      </c>
      <c r="C36" s="16"/>
      <c r="D36" s="16"/>
      <c r="E36" s="16">
        <f>E32+E33+E34+E35</f>
        <v>19381.21</v>
      </c>
    </row>
    <row r="37" spans="1:5" ht="15">
      <c r="A37" s="17"/>
      <c r="B37" s="17"/>
      <c r="C37" s="17"/>
      <c r="D37" s="17"/>
      <c r="E37" s="17"/>
    </row>
    <row r="38" spans="1:5" ht="18">
      <c r="A38" s="49" t="s">
        <v>39</v>
      </c>
      <c r="B38" s="49"/>
      <c r="C38" s="49"/>
      <c r="D38" s="49"/>
      <c r="E38" s="49"/>
    </row>
    <row r="39" spans="1:5" ht="15.75">
      <c r="A39" s="10" t="s">
        <v>1</v>
      </c>
      <c r="B39" s="11" t="s">
        <v>18</v>
      </c>
      <c r="C39" s="11" t="s">
        <v>2</v>
      </c>
      <c r="D39" s="11" t="s">
        <v>19</v>
      </c>
      <c r="E39" s="11" t="s">
        <v>20</v>
      </c>
    </row>
    <row r="40" spans="1:5" ht="14.25">
      <c r="A40" s="12">
        <v>1</v>
      </c>
      <c r="B40" s="15"/>
      <c r="C40" s="15" t="s">
        <v>22</v>
      </c>
      <c r="D40" s="18"/>
      <c r="E40" s="15"/>
    </row>
    <row r="41" spans="1:5" ht="14.25">
      <c r="A41" s="12">
        <v>2</v>
      </c>
      <c r="B41" s="12"/>
      <c r="C41" s="15"/>
      <c r="D41" s="12"/>
      <c r="E41" s="12"/>
    </row>
    <row r="42" spans="1:5" ht="14.25">
      <c r="A42" s="12">
        <v>3</v>
      </c>
      <c r="B42" s="13"/>
      <c r="C42" s="15"/>
      <c r="D42" s="12"/>
      <c r="E42" s="12"/>
    </row>
    <row r="43" spans="1:5" ht="14.25">
      <c r="A43" s="12">
        <v>4</v>
      </c>
      <c r="B43" s="13"/>
      <c r="C43" s="15"/>
      <c r="D43" s="12"/>
      <c r="E43" s="12"/>
    </row>
    <row r="44" spans="1:5" ht="15">
      <c r="A44" s="16"/>
      <c r="B44" s="16" t="s">
        <v>24</v>
      </c>
      <c r="C44" s="16"/>
      <c r="D44" s="16"/>
      <c r="E44" s="16">
        <f>E40+E41+E42+E43</f>
        <v>0</v>
      </c>
    </row>
    <row r="45" spans="1:5" ht="15">
      <c r="A45" s="17"/>
      <c r="B45" s="17"/>
      <c r="C45" s="17"/>
      <c r="D45" s="17"/>
      <c r="E45" s="17"/>
    </row>
    <row r="47" spans="1:5" ht="18">
      <c r="A47" s="50" t="s">
        <v>40</v>
      </c>
      <c r="B47" s="50"/>
      <c r="C47" s="50"/>
      <c r="D47" s="50"/>
      <c r="E47" s="50"/>
    </row>
    <row r="48" spans="1:5" ht="15.75">
      <c r="A48" s="10" t="s">
        <v>1</v>
      </c>
      <c r="B48" s="11" t="s">
        <v>18</v>
      </c>
      <c r="C48" s="11" t="s">
        <v>2</v>
      </c>
      <c r="D48" s="11" t="s">
        <v>19</v>
      </c>
      <c r="E48" s="11" t="s">
        <v>20</v>
      </c>
    </row>
    <row r="49" spans="1:5" ht="15.75">
      <c r="A49" s="19">
        <v>1</v>
      </c>
      <c r="B49" s="20"/>
      <c r="C49" s="21"/>
      <c r="D49" s="21"/>
      <c r="E49" s="21"/>
    </row>
    <row r="50" spans="1:5" ht="15">
      <c r="A50" s="19"/>
      <c r="B50" s="14"/>
      <c r="C50" s="15" t="s">
        <v>22</v>
      </c>
      <c r="D50" s="15"/>
      <c r="E50" s="15"/>
    </row>
    <row r="51" spans="1:5" ht="14.25">
      <c r="A51" s="12"/>
      <c r="B51" s="15"/>
      <c r="C51" s="14" t="s">
        <v>22</v>
      </c>
      <c r="D51" s="15"/>
      <c r="E51" s="15"/>
    </row>
    <row r="52" spans="1:5" ht="14.25">
      <c r="A52" s="12"/>
      <c r="B52" s="15"/>
      <c r="C52" s="14" t="s">
        <v>22</v>
      </c>
      <c r="D52" s="15"/>
      <c r="E52" s="15"/>
    </row>
    <row r="53" spans="1:5" ht="14.25">
      <c r="A53" s="12"/>
      <c r="B53" s="15"/>
      <c r="C53" s="14" t="s">
        <v>22</v>
      </c>
      <c r="D53" s="15"/>
      <c r="E53" s="15"/>
    </row>
    <row r="54" spans="1:5" ht="15">
      <c r="A54" s="16"/>
      <c r="B54" s="16" t="s">
        <v>24</v>
      </c>
      <c r="C54" s="16"/>
      <c r="D54" s="16"/>
      <c r="E54" s="16">
        <f>SUM(E49:E53)</f>
        <v>0</v>
      </c>
    </row>
    <row r="56" spans="1:5" ht="18">
      <c r="A56" s="49" t="s">
        <v>41</v>
      </c>
      <c r="B56" s="49"/>
      <c r="C56" s="49"/>
      <c r="D56" s="49"/>
      <c r="E56" s="49"/>
    </row>
    <row r="57" spans="1:5" ht="15.75">
      <c r="A57" s="10" t="s">
        <v>1</v>
      </c>
      <c r="B57" s="11" t="s">
        <v>18</v>
      </c>
      <c r="C57" s="11" t="s">
        <v>2</v>
      </c>
      <c r="D57" s="11" t="s">
        <v>19</v>
      </c>
      <c r="E57" s="11" t="s">
        <v>20</v>
      </c>
    </row>
    <row r="58" spans="1:5" ht="20.25" customHeight="1">
      <c r="A58" s="12">
        <v>1</v>
      </c>
      <c r="B58" s="15"/>
      <c r="C58" s="14" t="s">
        <v>22</v>
      </c>
      <c r="D58" s="15"/>
      <c r="E58" s="15"/>
    </row>
    <row r="59" spans="1:5" ht="14.25">
      <c r="A59" s="12">
        <v>2</v>
      </c>
      <c r="B59" s="13"/>
      <c r="C59" s="15"/>
      <c r="D59" s="12"/>
      <c r="E59" s="12"/>
    </row>
    <row r="60" spans="1:5" ht="14.25">
      <c r="A60" s="12">
        <v>3</v>
      </c>
      <c r="B60" s="13"/>
      <c r="C60" s="15"/>
      <c r="D60" s="12"/>
      <c r="E60" s="12"/>
    </row>
    <row r="61" spans="1:5" ht="15">
      <c r="A61" s="16"/>
      <c r="B61" s="16" t="s">
        <v>24</v>
      </c>
      <c r="C61" s="16"/>
      <c r="D61" s="16"/>
      <c r="E61" s="16">
        <f>E58+E59+E60</f>
        <v>0</v>
      </c>
    </row>
    <row r="63" spans="1:5" ht="18">
      <c r="A63" s="49" t="s">
        <v>42</v>
      </c>
      <c r="B63" s="49"/>
      <c r="C63" s="49"/>
      <c r="D63" s="49"/>
      <c r="E63" s="49"/>
    </row>
    <row r="64" spans="1:5" ht="15.75">
      <c r="A64" s="10" t="s">
        <v>1</v>
      </c>
      <c r="B64" s="11" t="s">
        <v>18</v>
      </c>
      <c r="C64" s="11" t="s">
        <v>2</v>
      </c>
      <c r="D64" s="11" t="s">
        <v>19</v>
      </c>
      <c r="E64" s="11" t="s">
        <v>20</v>
      </c>
    </row>
    <row r="65" spans="1:5" ht="42.75">
      <c r="A65" s="12">
        <v>1</v>
      </c>
      <c r="B65" s="15" t="s">
        <v>26</v>
      </c>
      <c r="C65" s="15" t="s">
        <v>22</v>
      </c>
      <c r="D65" s="15" t="s">
        <v>43</v>
      </c>
      <c r="E65" s="15">
        <v>5002.4</v>
      </c>
    </row>
    <row r="66" spans="1:5" ht="28.5">
      <c r="A66" s="12">
        <v>2</v>
      </c>
      <c r="B66" s="15" t="s">
        <v>44</v>
      </c>
      <c r="C66" s="15" t="s">
        <v>22</v>
      </c>
      <c r="D66" s="15"/>
      <c r="E66" s="15">
        <v>46794.86</v>
      </c>
    </row>
    <row r="67" spans="1:5" ht="19.5" customHeight="1">
      <c r="A67" s="12">
        <v>3</v>
      </c>
      <c r="B67" s="15" t="s">
        <v>45</v>
      </c>
      <c r="C67" s="15" t="s">
        <v>22</v>
      </c>
      <c r="D67" s="15" t="s">
        <v>30</v>
      </c>
      <c r="E67" s="15">
        <v>2537.12</v>
      </c>
    </row>
    <row r="68" spans="1:5" ht="15">
      <c r="A68" s="16"/>
      <c r="B68" s="16" t="s">
        <v>24</v>
      </c>
      <c r="C68" s="16"/>
      <c r="D68" s="16"/>
      <c r="E68" s="16">
        <f>E65+E66+E67</f>
        <v>54334.380000000005</v>
      </c>
    </row>
    <row r="69" spans="1:5" s="23" customFormat="1" ht="15">
      <c r="A69" s="22"/>
      <c r="B69" s="22"/>
      <c r="C69" s="22"/>
      <c r="D69" s="22"/>
      <c r="E69" s="22"/>
    </row>
    <row r="70" spans="1:5" ht="18">
      <c r="A70" s="49" t="s">
        <v>46</v>
      </c>
      <c r="B70" s="49"/>
      <c r="C70" s="49"/>
      <c r="D70" s="49"/>
      <c r="E70" s="49"/>
    </row>
    <row r="71" spans="1:5" ht="15.75">
      <c r="A71" s="10" t="s">
        <v>1</v>
      </c>
      <c r="B71" s="11" t="s">
        <v>18</v>
      </c>
      <c r="C71" s="11" t="s">
        <v>2</v>
      </c>
      <c r="D71" s="11" t="s">
        <v>19</v>
      </c>
      <c r="E71" s="11" t="s">
        <v>20</v>
      </c>
    </row>
    <row r="72" spans="1:5" ht="15.75">
      <c r="A72" s="12">
        <v>1</v>
      </c>
      <c r="B72" s="20"/>
      <c r="C72" s="21" t="s">
        <v>22</v>
      </c>
      <c r="D72" s="21"/>
      <c r="E72" s="21"/>
    </row>
    <row r="73" spans="1:5" ht="14.25">
      <c r="A73" s="12"/>
      <c r="B73" s="14"/>
      <c r="C73" s="15" t="s">
        <v>22</v>
      </c>
      <c r="D73" s="12"/>
      <c r="E73" s="12"/>
    </row>
    <row r="74" spans="1:5" ht="14.25">
      <c r="A74" s="12"/>
      <c r="B74" s="14"/>
      <c r="C74" s="15" t="s">
        <v>22</v>
      </c>
      <c r="D74" s="12"/>
      <c r="E74" s="12"/>
    </row>
    <row r="75" spans="1:5" ht="15">
      <c r="A75" s="16"/>
      <c r="B75" s="16" t="s">
        <v>24</v>
      </c>
      <c r="C75" s="16"/>
      <c r="D75" s="16"/>
      <c r="E75" s="16">
        <f>E72</f>
        <v>0</v>
      </c>
    </row>
    <row r="77" spans="1:5" ht="18">
      <c r="A77" s="49" t="s">
        <v>47</v>
      </c>
      <c r="B77" s="49"/>
      <c r="C77" s="49"/>
      <c r="D77" s="49"/>
      <c r="E77" s="49"/>
    </row>
    <row r="78" spans="1:5" ht="15.75">
      <c r="A78" s="10" t="s">
        <v>1</v>
      </c>
      <c r="B78" s="11" t="s">
        <v>18</v>
      </c>
      <c r="C78" s="11" t="s">
        <v>2</v>
      </c>
      <c r="D78" s="11" t="s">
        <v>19</v>
      </c>
      <c r="E78" s="11" t="s">
        <v>20</v>
      </c>
    </row>
    <row r="79" spans="1:5" ht="14.25">
      <c r="A79" s="12">
        <v>1</v>
      </c>
      <c r="B79" s="13"/>
      <c r="C79" s="15"/>
      <c r="D79" s="12"/>
      <c r="E79" s="12"/>
    </row>
    <row r="80" spans="1:5" ht="14.25">
      <c r="A80" s="12"/>
      <c r="B80" s="13"/>
      <c r="C80" s="15"/>
      <c r="D80" s="12"/>
      <c r="E80" s="12"/>
    </row>
    <row r="81" spans="1:5" ht="15">
      <c r="A81" s="16"/>
      <c r="B81" s="16" t="s">
        <v>24</v>
      </c>
      <c r="C81" s="16"/>
      <c r="D81" s="16"/>
      <c r="E81" s="16">
        <f>E79+E80</f>
        <v>0</v>
      </c>
    </row>
    <row r="83" spans="1:5" ht="18">
      <c r="A83" s="49" t="s">
        <v>48</v>
      </c>
      <c r="B83" s="49"/>
      <c r="C83" s="49"/>
      <c r="D83" s="49"/>
      <c r="E83" s="49"/>
    </row>
    <row r="84" spans="1:5" ht="15.75">
      <c r="A84" s="10" t="s">
        <v>1</v>
      </c>
      <c r="B84" s="11" t="s">
        <v>18</v>
      </c>
      <c r="C84" s="11" t="s">
        <v>2</v>
      </c>
      <c r="D84" s="11" t="s">
        <v>19</v>
      </c>
      <c r="E84" s="11" t="s">
        <v>20</v>
      </c>
    </row>
    <row r="85" spans="1:5" ht="30">
      <c r="A85" s="12">
        <v>1</v>
      </c>
      <c r="B85" s="24" t="s">
        <v>49</v>
      </c>
      <c r="C85" s="15" t="s">
        <v>22</v>
      </c>
      <c r="D85" s="12"/>
      <c r="E85" s="12">
        <v>100623.6</v>
      </c>
    </row>
    <row r="86" spans="1:5" ht="14.25">
      <c r="A86" s="12"/>
      <c r="B86" s="13"/>
      <c r="C86" s="15"/>
      <c r="D86" s="12"/>
      <c r="E86" s="12"/>
    </row>
    <row r="87" spans="1:5" ht="15">
      <c r="A87" s="16"/>
      <c r="B87" s="16" t="s">
        <v>24</v>
      </c>
      <c r="C87" s="16"/>
      <c r="D87" s="16"/>
      <c r="E87" s="16">
        <f>E85+E86</f>
        <v>100623.6</v>
      </c>
    </row>
    <row r="89" spans="1:5" ht="15">
      <c r="A89" s="25"/>
      <c r="B89" s="25" t="s">
        <v>50</v>
      </c>
      <c r="C89" s="25"/>
      <c r="D89" s="25"/>
      <c r="E89" s="25">
        <f>E6+E13+E20+E28+E36+E44+E54+E61+E68+E75+E81+E85</f>
        <v>203509.75</v>
      </c>
    </row>
  </sheetData>
  <sheetProtection selectLockedCells="1" selectUnlockedCells="1"/>
  <mergeCells count="12">
    <mergeCell ref="A47:E47"/>
    <mergeCell ref="A56:E56"/>
    <mergeCell ref="A63:E63"/>
    <mergeCell ref="A70:E70"/>
    <mergeCell ref="A77:E77"/>
    <mergeCell ref="A83:E83"/>
    <mergeCell ref="A1:E1"/>
    <mergeCell ref="A8:E8"/>
    <mergeCell ref="A15:E15"/>
    <mergeCell ref="A22:E22"/>
    <mergeCell ref="A30:E30"/>
    <mergeCell ref="A38:E3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18"/>
  <sheetViews>
    <sheetView zoomScale="80" zoomScaleNormal="80" zoomScalePageLayoutView="0" workbookViewId="0" topLeftCell="A88">
      <selection activeCell="G98" sqref="G98"/>
    </sheetView>
  </sheetViews>
  <sheetFormatPr defaultColWidth="11.57421875" defaultRowHeight="12.75"/>
  <cols>
    <col min="1" max="1" width="8.7109375" style="26" customWidth="1"/>
    <col min="2" max="2" width="34.8515625" style="26" customWidth="1"/>
    <col min="3" max="3" width="23.57421875" style="26" customWidth="1"/>
    <col min="4" max="4" width="47.140625" style="26" customWidth="1"/>
    <col min="5" max="5" width="20.00390625" style="26" customWidth="1"/>
    <col min="6" max="16384" width="11.57421875" style="26" customWidth="1"/>
  </cols>
  <sheetData>
    <row r="1" spans="1:5" ht="24" customHeight="1">
      <c r="A1" s="51" t="s">
        <v>17</v>
      </c>
      <c r="B1" s="51"/>
      <c r="C1" s="51"/>
      <c r="D1" s="51"/>
      <c r="E1" s="51"/>
    </row>
    <row r="2" spans="1:5" ht="15.75">
      <c r="A2" s="10" t="s">
        <v>1</v>
      </c>
      <c r="B2" s="27" t="s">
        <v>18</v>
      </c>
      <c r="C2" s="27" t="s">
        <v>2</v>
      </c>
      <c r="D2" s="27" t="s">
        <v>19</v>
      </c>
      <c r="E2" s="27" t="s">
        <v>20</v>
      </c>
    </row>
    <row r="3" spans="1:5" ht="14.25">
      <c r="A3" s="14">
        <v>1</v>
      </c>
      <c r="B3" s="14" t="s">
        <v>51</v>
      </c>
      <c r="C3" s="14" t="s">
        <v>22</v>
      </c>
      <c r="D3" s="14" t="s">
        <v>52</v>
      </c>
      <c r="E3" s="14">
        <f>1521.64</f>
        <v>1521.64</v>
      </c>
    </row>
    <row r="4" spans="1:5" ht="21.75" customHeight="1">
      <c r="A4" s="14">
        <v>2</v>
      </c>
      <c r="B4" s="15" t="s">
        <v>53</v>
      </c>
      <c r="C4" s="14" t="s">
        <v>22</v>
      </c>
      <c r="D4" s="15"/>
      <c r="E4" s="15">
        <f>190.21</f>
        <v>190.21</v>
      </c>
    </row>
    <row r="5" spans="1:5" ht="14.25">
      <c r="A5" s="14">
        <v>3</v>
      </c>
      <c r="B5" s="15"/>
      <c r="C5" s="14" t="s">
        <v>22</v>
      </c>
      <c r="D5" s="15"/>
      <c r="E5" s="15"/>
    </row>
    <row r="6" spans="1:5" ht="14.25">
      <c r="A6" s="14">
        <v>4</v>
      </c>
      <c r="B6" s="15"/>
      <c r="C6" s="15" t="s">
        <v>22</v>
      </c>
      <c r="D6" s="15"/>
      <c r="E6" s="15"/>
    </row>
    <row r="7" spans="1:5" ht="14.25">
      <c r="A7" s="14">
        <v>5</v>
      </c>
      <c r="B7" s="15"/>
      <c r="C7" s="15"/>
      <c r="D7" s="15"/>
      <c r="E7" s="15"/>
    </row>
    <row r="8" spans="1:5" ht="15">
      <c r="A8" s="28"/>
      <c r="B8" s="28" t="s">
        <v>24</v>
      </c>
      <c r="C8" s="28"/>
      <c r="D8" s="28"/>
      <c r="E8" s="28">
        <f>SUM(E3:E7)</f>
        <v>1711.8500000000001</v>
      </c>
    </row>
    <row r="9" spans="1:5" ht="12.75">
      <c r="A9" s="29"/>
      <c r="B9" s="29"/>
      <c r="C9" s="29"/>
      <c r="D9" s="29"/>
      <c r="E9" s="29"/>
    </row>
    <row r="10" spans="1:5" ht="29.25" customHeight="1">
      <c r="A10" s="51" t="s">
        <v>54</v>
      </c>
      <c r="B10" s="51"/>
      <c r="C10" s="51"/>
      <c r="D10" s="51"/>
      <c r="E10" s="51"/>
    </row>
    <row r="11" spans="1:5" ht="15.75">
      <c r="A11" s="10" t="s">
        <v>1</v>
      </c>
      <c r="B11" s="27" t="s">
        <v>18</v>
      </c>
      <c r="C11" s="27" t="s">
        <v>2</v>
      </c>
      <c r="D11" s="27" t="s">
        <v>19</v>
      </c>
      <c r="E11" s="27" t="s">
        <v>20</v>
      </c>
    </row>
    <row r="12" spans="1:5" ht="25.5" customHeight="1">
      <c r="A12" s="14">
        <v>1</v>
      </c>
      <c r="B12" s="14" t="s">
        <v>53</v>
      </c>
      <c r="C12" s="14" t="s">
        <v>22</v>
      </c>
      <c r="D12" s="14"/>
      <c r="E12" s="14">
        <f>190.21</f>
        <v>190.21</v>
      </c>
    </row>
    <row r="13" spans="1:5" ht="14.25">
      <c r="A13" s="14">
        <v>2</v>
      </c>
      <c r="B13" s="15" t="s">
        <v>51</v>
      </c>
      <c r="C13" s="14" t="s">
        <v>22</v>
      </c>
      <c r="D13" s="15" t="s">
        <v>52</v>
      </c>
      <c r="E13" s="15">
        <f>1521.64</f>
        <v>1521.64</v>
      </c>
    </row>
    <row r="14" spans="1:5" ht="28.5">
      <c r="A14" s="14">
        <v>3</v>
      </c>
      <c r="B14" s="15" t="s">
        <v>55</v>
      </c>
      <c r="C14" s="15" t="s">
        <v>22</v>
      </c>
      <c r="D14" s="15"/>
      <c r="E14" s="15">
        <f>2284.51</f>
        <v>2284.51</v>
      </c>
    </row>
    <row r="15" spans="1:5" ht="28.5">
      <c r="A15" s="14">
        <v>4</v>
      </c>
      <c r="B15" s="15" t="s">
        <v>56</v>
      </c>
      <c r="C15" s="15" t="s">
        <v>22</v>
      </c>
      <c r="D15" s="15" t="s">
        <v>57</v>
      </c>
      <c r="E15" s="15">
        <f>7882.5</f>
        <v>7882.5</v>
      </c>
    </row>
    <row r="16" spans="1:5" ht="15">
      <c r="A16" s="28"/>
      <c r="B16" s="28" t="s">
        <v>24</v>
      </c>
      <c r="C16" s="28"/>
      <c r="D16" s="28"/>
      <c r="E16" s="28">
        <f>E12+E13+E14+E15</f>
        <v>11878.86</v>
      </c>
    </row>
    <row r="17" spans="1:5" ht="12.75">
      <c r="A17" s="29"/>
      <c r="B17" s="29"/>
      <c r="C17" s="29"/>
      <c r="D17" s="29"/>
      <c r="E17" s="29"/>
    </row>
    <row r="18" spans="1:5" s="30" customFormat="1" ht="27" customHeight="1">
      <c r="A18" s="52" t="s">
        <v>58</v>
      </c>
      <c r="B18" s="52"/>
      <c r="C18" s="52"/>
      <c r="D18" s="52"/>
      <c r="E18" s="52"/>
    </row>
    <row r="19" spans="1:5" ht="15.75">
      <c r="A19" s="10" t="s">
        <v>1</v>
      </c>
      <c r="B19" s="27" t="s">
        <v>18</v>
      </c>
      <c r="C19" s="27" t="s">
        <v>2</v>
      </c>
      <c r="D19" s="27" t="s">
        <v>19</v>
      </c>
      <c r="E19" s="27" t="s">
        <v>20</v>
      </c>
    </row>
    <row r="20" spans="1:5" ht="21.75" customHeight="1">
      <c r="A20" s="14">
        <v>1</v>
      </c>
      <c r="B20" s="15" t="s">
        <v>59</v>
      </c>
      <c r="C20" s="14" t="s">
        <v>22</v>
      </c>
      <c r="D20" s="15" t="s">
        <v>60</v>
      </c>
      <c r="E20" s="15">
        <f>6206.93</f>
        <v>6206.93</v>
      </c>
    </row>
    <row r="21" spans="1:5" ht="21.75" customHeight="1">
      <c r="A21" s="14">
        <v>2</v>
      </c>
      <c r="B21" s="14" t="s">
        <v>53</v>
      </c>
      <c r="C21" s="15" t="s">
        <v>22</v>
      </c>
      <c r="D21" s="15"/>
      <c r="E21" s="14">
        <f>190.21</f>
        <v>190.21</v>
      </c>
    </row>
    <row r="22" spans="1:5" ht="14.25">
      <c r="A22" s="14">
        <v>3</v>
      </c>
      <c r="B22" s="15" t="s">
        <v>51</v>
      </c>
      <c r="C22" s="15" t="s">
        <v>22</v>
      </c>
      <c r="D22" s="15" t="s">
        <v>52</v>
      </c>
      <c r="E22" s="15">
        <f>1521.64</f>
        <v>1521.64</v>
      </c>
    </row>
    <row r="23" spans="1:5" ht="14.25">
      <c r="A23" s="14">
        <v>4</v>
      </c>
      <c r="B23" s="15"/>
      <c r="C23" s="15" t="s">
        <v>22</v>
      </c>
      <c r="D23" s="15"/>
      <c r="E23" s="15"/>
    </row>
    <row r="24" spans="1:5" ht="14.25">
      <c r="A24" s="14">
        <v>5</v>
      </c>
      <c r="B24" s="15"/>
      <c r="C24" s="15" t="s">
        <v>22</v>
      </c>
      <c r="D24" s="15"/>
      <c r="E24" s="15"/>
    </row>
    <row r="25" spans="1:5" ht="15">
      <c r="A25" s="28"/>
      <c r="B25" s="28" t="s">
        <v>24</v>
      </c>
      <c r="C25" s="28"/>
      <c r="D25" s="28"/>
      <c r="E25" s="28">
        <f>E20+E21+E22+E23+E24</f>
        <v>7918.780000000001</v>
      </c>
    </row>
    <row r="26" spans="1:5" ht="12.75">
      <c r="A26" s="29"/>
      <c r="B26" s="29"/>
      <c r="C26" s="29"/>
      <c r="D26" s="29"/>
      <c r="E26" s="29"/>
    </row>
    <row r="27" spans="1:5" s="30" customFormat="1" ht="24.75" customHeight="1">
      <c r="A27" s="52" t="s">
        <v>61</v>
      </c>
      <c r="B27" s="52"/>
      <c r="C27" s="52"/>
      <c r="D27" s="52"/>
      <c r="E27" s="52"/>
    </row>
    <row r="28" spans="1:5" ht="15.75">
      <c r="A28" s="10" t="s">
        <v>1</v>
      </c>
      <c r="B28" s="27" t="s">
        <v>18</v>
      </c>
      <c r="C28" s="27" t="s">
        <v>2</v>
      </c>
      <c r="D28" s="27" t="s">
        <v>19</v>
      </c>
      <c r="E28" s="27" t="s">
        <v>20</v>
      </c>
    </row>
    <row r="29" spans="1:5" ht="20.25" customHeight="1">
      <c r="A29" s="31">
        <v>1</v>
      </c>
      <c r="B29" s="14" t="s">
        <v>53</v>
      </c>
      <c r="C29" s="14" t="s">
        <v>22</v>
      </c>
      <c r="D29" s="15"/>
      <c r="E29" s="14">
        <f>190.21</f>
        <v>190.21</v>
      </c>
    </row>
    <row r="30" spans="1:5" ht="14.25">
      <c r="A30" s="31">
        <v>2</v>
      </c>
      <c r="B30" s="15" t="s">
        <v>51</v>
      </c>
      <c r="C30" s="15" t="s">
        <v>22</v>
      </c>
      <c r="D30" s="15" t="s">
        <v>52</v>
      </c>
      <c r="E30" s="15">
        <f>1521.64</f>
        <v>1521.64</v>
      </c>
    </row>
    <row r="31" spans="1:5" ht="28.5">
      <c r="A31" s="31">
        <v>4</v>
      </c>
      <c r="B31" s="15" t="s">
        <v>62</v>
      </c>
      <c r="C31" s="15" t="s">
        <v>22</v>
      </c>
      <c r="D31" s="15"/>
      <c r="E31" s="15">
        <v>2284.8</v>
      </c>
    </row>
    <row r="32" spans="1:5" ht="14.25">
      <c r="A32" s="31">
        <v>5</v>
      </c>
      <c r="B32" s="15"/>
      <c r="C32" s="15"/>
      <c r="D32" s="15"/>
      <c r="E32" s="15"/>
    </row>
    <row r="33" spans="1:5" ht="14.25">
      <c r="A33" s="31">
        <v>6</v>
      </c>
      <c r="B33" s="15"/>
      <c r="C33" s="15" t="s">
        <v>22</v>
      </c>
      <c r="D33" s="15"/>
      <c r="E33" s="15"/>
    </row>
    <row r="34" spans="1:5" ht="15">
      <c r="A34" s="28"/>
      <c r="B34" s="28" t="s">
        <v>24</v>
      </c>
      <c r="C34" s="28"/>
      <c r="D34" s="28"/>
      <c r="E34" s="28">
        <f>E29+E30+E31+E32+E33</f>
        <v>3996.6500000000005</v>
      </c>
    </row>
    <row r="35" spans="1:5" s="30" customFormat="1" ht="21" customHeight="1">
      <c r="A35" s="52" t="s">
        <v>63</v>
      </c>
      <c r="B35" s="52"/>
      <c r="C35" s="52"/>
      <c r="D35" s="52"/>
      <c r="E35" s="52"/>
    </row>
    <row r="36" spans="1:5" ht="15.75">
      <c r="A36" s="10" t="s">
        <v>1</v>
      </c>
      <c r="B36" s="27" t="s">
        <v>18</v>
      </c>
      <c r="C36" s="27" t="s">
        <v>2</v>
      </c>
      <c r="D36" s="27" t="s">
        <v>19</v>
      </c>
      <c r="E36" s="27" t="s">
        <v>20</v>
      </c>
    </row>
    <row r="37" spans="1:5" ht="15">
      <c r="A37" s="32">
        <v>1</v>
      </c>
      <c r="B37" s="14" t="s">
        <v>53</v>
      </c>
      <c r="C37" s="14" t="s">
        <v>22</v>
      </c>
      <c r="D37" s="15"/>
      <c r="E37" s="14">
        <f>190.21</f>
        <v>190.21</v>
      </c>
    </row>
    <row r="38" spans="1:5" ht="15">
      <c r="A38" s="32">
        <v>2</v>
      </c>
      <c r="B38" s="15" t="s">
        <v>51</v>
      </c>
      <c r="C38" s="15" t="s">
        <v>22</v>
      </c>
      <c r="D38" s="15" t="s">
        <v>52</v>
      </c>
      <c r="E38" s="15">
        <f>1521.64</f>
        <v>1521.64</v>
      </c>
    </row>
    <row r="39" spans="1:5" ht="29.25">
      <c r="A39" s="32">
        <v>3</v>
      </c>
      <c r="B39" s="14" t="s">
        <v>64</v>
      </c>
      <c r="C39" s="14" t="s">
        <v>22</v>
      </c>
      <c r="D39" s="14" t="s">
        <v>65</v>
      </c>
      <c r="E39" s="14">
        <v>1937.5</v>
      </c>
    </row>
    <row r="40" spans="1:5" ht="15">
      <c r="A40" s="32">
        <v>4</v>
      </c>
      <c r="B40" s="14" t="s">
        <v>66</v>
      </c>
      <c r="C40" s="15" t="s">
        <v>22</v>
      </c>
      <c r="D40" s="15" t="s">
        <v>67</v>
      </c>
      <c r="E40" s="15">
        <v>1181.54</v>
      </c>
    </row>
    <row r="41" spans="1:5" ht="15">
      <c r="A41" s="32">
        <v>5</v>
      </c>
      <c r="B41" s="14"/>
      <c r="C41" s="14"/>
      <c r="D41" s="15"/>
      <c r="E41" s="15"/>
    </row>
    <row r="42" spans="1:5" ht="15">
      <c r="A42" s="28"/>
      <c r="B42" s="28" t="s">
        <v>24</v>
      </c>
      <c r="C42" s="28"/>
      <c r="D42" s="28"/>
      <c r="E42" s="28">
        <f>E37+E38+E39+E40+E41</f>
        <v>4830.89</v>
      </c>
    </row>
    <row r="43" spans="1:5" ht="15">
      <c r="A43" s="33"/>
      <c r="B43" s="33"/>
      <c r="C43" s="33"/>
      <c r="D43" s="33"/>
      <c r="E43" s="33"/>
    </row>
    <row r="44" spans="1:5" ht="18" customHeight="1">
      <c r="A44" s="51" t="s">
        <v>68</v>
      </c>
      <c r="B44" s="51"/>
      <c r="C44" s="51"/>
      <c r="D44" s="51"/>
      <c r="E44" s="51"/>
    </row>
    <row r="45" spans="1:5" ht="15.75">
      <c r="A45" s="10" t="s">
        <v>1</v>
      </c>
      <c r="B45" s="27" t="s">
        <v>18</v>
      </c>
      <c r="C45" s="27" t="s">
        <v>2</v>
      </c>
      <c r="D45" s="27" t="s">
        <v>19</v>
      </c>
      <c r="E45" s="27" t="s">
        <v>20</v>
      </c>
    </row>
    <row r="46" spans="1:5" ht="14.25">
      <c r="A46" s="14">
        <v>1</v>
      </c>
      <c r="B46" s="14" t="s">
        <v>53</v>
      </c>
      <c r="C46" s="14" t="s">
        <v>22</v>
      </c>
      <c r="D46" s="15"/>
      <c r="E46" s="14">
        <f>190.21</f>
        <v>190.21</v>
      </c>
    </row>
    <row r="47" spans="1:5" ht="14.25">
      <c r="A47" s="14">
        <v>2</v>
      </c>
      <c r="B47" s="15" t="s">
        <v>51</v>
      </c>
      <c r="C47" s="14" t="s">
        <v>22</v>
      </c>
      <c r="D47" s="15" t="s">
        <v>52</v>
      </c>
      <c r="E47" s="15">
        <f>1521.64</f>
        <v>1521.64</v>
      </c>
    </row>
    <row r="48" spans="1:5" ht="16.5" customHeight="1">
      <c r="A48" s="14">
        <v>3</v>
      </c>
      <c r="B48" s="15" t="s">
        <v>69</v>
      </c>
      <c r="C48" s="14" t="s">
        <v>22</v>
      </c>
      <c r="D48" s="15"/>
      <c r="E48" s="15">
        <v>4563.39</v>
      </c>
    </row>
    <row r="49" spans="1:5" ht="48" customHeight="1">
      <c r="A49" s="14">
        <v>4</v>
      </c>
      <c r="B49" s="15" t="s">
        <v>70</v>
      </c>
      <c r="C49" s="14" t="s">
        <v>22</v>
      </c>
      <c r="D49" s="15"/>
      <c r="E49" s="15">
        <f>34557.02</f>
        <v>34557.02</v>
      </c>
    </row>
    <row r="50" spans="1:5" ht="14.25">
      <c r="A50" s="14">
        <v>5</v>
      </c>
      <c r="B50" s="14"/>
      <c r="C50" s="14" t="s">
        <v>22</v>
      </c>
      <c r="D50" s="14"/>
      <c r="E50" s="14"/>
    </row>
    <row r="51" spans="1:5" ht="14.25">
      <c r="A51" s="14">
        <v>6</v>
      </c>
      <c r="B51" s="14"/>
      <c r="C51" s="14" t="s">
        <v>22</v>
      </c>
      <c r="D51" s="14"/>
      <c r="E51" s="14"/>
    </row>
    <row r="52" spans="1:5" ht="14.25" customHeight="1">
      <c r="A52" s="14">
        <v>7</v>
      </c>
      <c r="B52" s="14"/>
      <c r="C52" s="14"/>
      <c r="D52" s="14"/>
      <c r="E52" s="14"/>
    </row>
    <row r="53" spans="1:5" ht="14.25">
      <c r="A53" s="14">
        <v>8</v>
      </c>
      <c r="B53" s="14"/>
      <c r="C53" s="14" t="s">
        <v>22</v>
      </c>
      <c r="D53" s="14"/>
      <c r="E53" s="14"/>
    </row>
    <row r="54" spans="1:5" ht="15">
      <c r="A54" s="28"/>
      <c r="B54" s="28" t="s">
        <v>24</v>
      </c>
      <c r="C54" s="28"/>
      <c r="D54" s="28"/>
      <c r="E54" s="28">
        <f>SUM(E46:E53)</f>
        <v>40832.259999999995</v>
      </c>
    </row>
    <row r="56" spans="1:5" ht="21" customHeight="1">
      <c r="A56" s="51" t="s">
        <v>40</v>
      </c>
      <c r="B56" s="51"/>
      <c r="C56" s="51"/>
      <c r="D56" s="51"/>
      <c r="E56" s="51"/>
    </row>
    <row r="57" spans="1:5" ht="15.75">
      <c r="A57" s="10" t="s">
        <v>1</v>
      </c>
      <c r="B57" s="27" t="s">
        <v>18</v>
      </c>
      <c r="C57" s="27" t="s">
        <v>2</v>
      </c>
      <c r="D57" s="27" t="s">
        <v>19</v>
      </c>
      <c r="E57" s="27" t="s">
        <v>20</v>
      </c>
    </row>
    <row r="58" spans="1:5" ht="28.5">
      <c r="A58" s="14">
        <v>1</v>
      </c>
      <c r="B58" s="14" t="s">
        <v>69</v>
      </c>
      <c r="C58" s="14" t="s">
        <v>22</v>
      </c>
      <c r="D58" s="14"/>
      <c r="E58" s="14">
        <f>6462.35</f>
        <v>6462.35</v>
      </c>
    </row>
    <row r="59" spans="1:5" ht="28.5">
      <c r="A59" s="14">
        <v>2</v>
      </c>
      <c r="B59" s="15" t="s">
        <v>71</v>
      </c>
      <c r="C59" s="14" t="s">
        <v>22</v>
      </c>
      <c r="D59" s="15" t="s">
        <v>72</v>
      </c>
      <c r="E59" s="15">
        <v>1521.64</v>
      </c>
    </row>
    <row r="60" spans="1:5" ht="14.25">
      <c r="A60" s="14">
        <v>3</v>
      </c>
      <c r="B60" s="14" t="s">
        <v>53</v>
      </c>
      <c r="C60" s="14" t="s">
        <v>22</v>
      </c>
      <c r="D60" s="15"/>
      <c r="E60" s="14">
        <f>190.21</f>
        <v>190.21</v>
      </c>
    </row>
    <row r="61" spans="1:5" ht="14.25">
      <c r="A61" s="14">
        <v>4</v>
      </c>
      <c r="B61" s="15"/>
      <c r="C61" s="15"/>
      <c r="D61" s="18"/>
      <c r="E61" s="15"/>
    </row>
    <row r="62" spans="1:5" ht="15">
      <c r="A62" s="28"/>
      <c r="B62" s="28" t="s">
        <v>24</v>
      </c>
      <c r="C62" s="28"/>
      <c r="D62" s="28"/>
      <c r="E62" s="28">
        <f>SUM(E58:E61)</f>
        <v>8174.200000000001</v>
      </c>
    </row>
    <row r="64" spans="1:5" ht="19.5" customHeight="1">
      <c r="A64" s="51" t="s">
        <v>73</v>
      </c>
      <c r="B64" s="51"/>
      <c r="C64" s="51"/>
      <c r="D64" s="51"/>
      <c r="E64" s="51"/>
    </row>
    <row r="65" spans="1:5" ht="15.75">
      <c r="A65" s="10" t="s">
        <v>1</v>
      </c>
      <c r="B65" s="27" t="s">
        <v>18</v>
      </c>
      <c r="C65" s="27" t="s">
        <v>2</v>
      </c>
      <c r="D65" s="27" t="s">
        <v>19</v>
      </c>
      <c r="E65" s="27" t="s">
        <v>20</v>
      </c>
    </row>
    <row r="66" spans="1:5" ht="29.25" customHeight="1">
      <c r="A66" s="14">
        <v>1</v>
      </c>
      <c r="B66" s="14" t="s">
        <v>74</v>
      </c>
      <c r="C66" s="14" t="s">
        <v>22</v>
      </c>
      <c r="D66" s="14"/>
      <c r="E66" s="14">
        <v>4594.21</v>
      </c>
    </row>
    <row r="67" spans="1:5" ht="28.5">
      <c r="A67" s="14">
        <v>2</v>
      </c>
      <c r="B67" s="15" t="s">
        <v>71</v>
      </c>
      <c r="C67" s="14" t="s">
        <v>22</v>
      </c>
      <c r="D67" s="15" t="s">
        <v>72</v>
      </c>
      <c r="E67" s="15">
        <v>1521.64</v>
      </c>
    </row>
    <row r="68" spans="1:5" ht="14.25">
      <c r="A68" s="14">
        <v>3</v>
      </c>
      <c r="B68" s="14" t="s">
        <v>53</v>
      </c>
      <c r="C68" s="15" t="s">
        <v>22</v>
      </c>
      <c r="D68" s="15"/>
      <c r="E68" s="14">
        <f>190.21</f>
        <v>190.21</v>
      </c>
    </row>
    <row r="69" spans="1:5" ht="14.25">
      <c r="A69" s="14">
        <v>4</v>
      </c>
      <c r="B69" s="15"/>
      <c r="C69" s="14"/>
      <c r="D69" s="15"/>
      <c r="E69" s="15"/>
    </row>
    <row r="70" spans="1:5" ht="14.25">
      <c r="A70" s="14">
        <v>5</v>
      </c>
      <c r="B70" s="15"/>
      <c r="C70" s="14"/>
      <c r="D70" s="15"/>
      <c r="E70" s="15"/>
    </row>
    <row r="71" spans="1:5" ht="14.25">
      <c r="A71" s="14">
        <v>6</v>
      </c>
      <c r="B71" s="15"/>
      <c r="C71" s="14"/>
      <c r="D71" s="15"/>
      <c r="E71" s="15"/>
    </row>
    <row r="72" spans="1:5" ht="14.25">
      <c r="A72" s="14"/>
      <c r="B72" s="15"/>
      <c r="C72" s="14"/>
      <c r="D72" s="15"/>
      <c r="E72" s="15"/>
    </row>
    <row r="73" spans="1:5" ht="15">
      <c r="A73" s="28"/>
      <c r="B73" s="28" t="s">
        <v>24</v>
      </c>
      <c r="C73" s="28"/>
      <c r="D73" s="28"/>
      <c r="E73" s="28">
        <f>SUM(E66:E72)</f>
        <v>6306.06</v>
      </c>
    </row>
    <row r="75" spans="1:5" ht="19.5" customHeight="1">
      <c r="A75" s="53" t="s">
        <v>75</v>
      </c>
      <c r="B75" s="53"/>
      <c r="C75" s="53"/>
      <c r="D75" s="53"/>
      <c r="E75" s="53"/>
    </row>
    <row r="76" spans="1:5" ht="15.75">
      <c r="A76" s="10" t="s">
        <v>1</v>
      </c>
      <c r="B76" s="27" t="s">
        <v>18</v>
      </c>
      <c r="C76" s="27" t="s">
        <v>2</v>
      </c>
      <c r="D76" s="27" t="s">
        <v>19</v>
      </c>
      <c r="E76" s="27" t="s">
        <v>20</v>
      </c>
    </row>
    <row r="77" spans="1:5" ht="18" customHeight="1">
      <c r="A77" s="14">
        <v>1</v>
      </c>
      <c r="B77" s="34" t="s">
        <v>69</v>
      </c>
      <c r="C77" s="15" t="s">
        <v>22</v>
      </c>
      <c r="D77" s="15"/>
      <c r="E77" s="15">
        <v>6258.6</v>
      </c>
    </row>
    <row r="78" spans="1:5" ht="30.75" customHeight="1">
      <c r="A78" s="14">
        <v>2</v>
      </c>
      <c r="B78" s="15" t="s">
        <v>71</v>
      </c>
      <c r="C78" s="14"/>
      <c r="D78" s="15" t="s">
        <v>72</v>
      </c>
      <c r="E78" s="15">
        <v>1521.64</v>
      </c>
    </row>
    <row r="79" spans="1:5" ht="14.25">
      <c r="A79" s="14">
        <v>3</v>
      </c>
      <c r="B79" s="14" t="s">
        <v>53</v>
      </c>
      <c r="C79" s="14" t="s">
        <v>22</v>
      </c>
      <c r="D79" s="14"/>
      <c r="E79" s="14">
        <f>190.21</f>
        <v>190.21</v>
      </c>
    </row>
    <row r="80" spans="1:5" ht="21.75" customHeight="1">
      <c r="A80" s="14">
        <v>4</v>
      </c>
      <c r="B80" s="15" t="s">
        <v>76</v>
      </c>
      <c r="C80" s="14" t="s">
        <v>22</v>
      </c>
      <c r="D80" s="15" t="s">
        <v>77</v>
      </c>
      <c r="E80" s="15">
        <v>894.74</v>
      </c>
    </row>
    <row r="81" spans="1:5" ht="23.25" customHeight="1">
      <c r="A81" s="14">
        <v>5</v>
      </c>
      <c r="B81" s="15"/>
      <c r="C81" s="15"/>
      <c r="D81" s="15"/>
      <c r="E81" s="15"/>
    </row>
    <row r="82" spans="1:5" ht="15">
      <c r="A82" s="28"/>
      <c r="B82" s="28" t="s">
        <v>24</v>
      </c>
      <c r="C82" s="28"/>
      <c r="D82" s="28"/>
      <c r="E82" s="28">
        <f>E77+E78+E79+E80+E81</f>
        <v>8865.19</v>
      </c>
    </row>
    <row r="83" spans="1:5" s="36" customFormat="1" ht="15">
      <c r="A83" s="35"/>
      <c r="B83" s="35"/>
      <c r="C83" s="35"/>
      <c r="D83" s="35"/>
      <c r="E83" s="35"/>
    </row>
    <row r="84" spans="1:5" ht="19.5" customHeight="1">
      <c r="A84" s="51" t="s">
        <v>46</v>
      </c>
      <c r="B84" s="51"/>
      <c r="C84" s="51"/>
      <c r="D84" s="51"/>
      <c r="E84" s="51"/>
    </row>
    <row r="85" spans="1:5" ht="15.75">
      <c r="A85" s="10" t="s">
        <v>1</v>
      </c>
      <c r="B85" s="27" t="s">
        <v>18</v>
      </c>
      <c r="C85" s="27" t="s">
        <v>2</v>
      </c>
      <c r="D85" s="27" t="s">
        <v>19</v>
      </c>
      <c r="E85" s="27" t="s">
        <v>20</v>
      </c>
    </row>
    <row r="86" spans="1:5" ht="33" customHeight="1">
      <c r="A86" s="14">
        <v>1</v>
      </c>
      <c r="B86" s="15" t="s">
        <v>71</v>
      </c>
      <c r="C86" s="15" t="s">
        <v>22</v>
      </c>
      <c r="D86" s="15" t="s">
        <v>72</v>
      </c>
      <c r="E86" s="15">
        <v>1521.64</v>
      </c>
    </row>
    <row r="87" spans="1:5" ht="14.25">
      <c r="A87" s="14">
        <v>2</v>
      </c>
      <c r="B87" s="14" t="s">
        <v>53</v>
      </c>
      <c r="C87" s="15" t="s">
        <v>22</v>
      </c>
      <c r="D87" s="15"/>
      <c r="E87" s="14">
        <f>190.21</f>
        <v>190.21</v>
      </c>
    </row>
    <row r="88" spans="1:5" ht="48.75" customHeight="1">
      <c r="A88" s="14">
        <v>3</v>
      </c>
      <c r="B88" s="14" t="s">
        <v>78</v>
      </c>
      <c r="C88" s="15" t="s">
        <v>22</v>
      </c>
      <c r="D88" s="15" t="s">
        <v>79</v>
      </c>
      <c r="E88" s="15">
        <v>931.16</v>
      </c>
    </row>
    <row r="89" spans="1:5" ht="14.25">
      <c r="A89" s="14">
        <v>4</v>
      </c>
      <c r="B89" s="15"/>
      <c r="C89" s="14" t="s">
        <v>22</v>
      </c>
      <c r="D89" s="15"/>
      <c r="E89" s="15"/>
    </row>
    <row r="90" spans="1:5" ht="14.25">
      <c r="A90" s="14">
        <v>5</v>
      </c>
      <c r="B90" s="14"/>
      <c r="C90" s="14" t="s">
        <v>22</v>
      </c>
      <c r="D90" s="14"/>
      <c r="E90" s="14"/>
    </row>
    <row r="91" spans="1:5" ht="14.25">
      <c r="A91" s="14">
        <v>6</v>
      </c>
      <c r="B91" s="15"/>
      <c r="C91" s="14" t="s">
        <v>22</v>
      </c>
      <c r="D91" s="15"/>
      <c r="E91" s="15"/>
    </row>
    <row r="92" spans="1:5" ht="15">
      <c r="A92" s="28"/>
      <c r="B92" s="28" t="s">
        <v>24</v>
      </c>
      <c r="C92" s="28"/>
      <c r="D92" s="28"/>
      <c r="E92" s="28">
        <f>SUM(E86:E91)</f>
        <v>2643.01</v>
      </c>
    </row>
    <row r="94" spans="1:5" ht="18" customHeight="1">
      <c r="A94" s="51" t="s">
        <v>47</v>
      </c>
      <c r="B94" s="51"/>
      <c r="C94" s="51"/>
      <c r="D94" s="51"/>
      <c r="E94" s="51"/>
    </row>
    <row r="95" spans="1:5" ht="15.75">
      <c r="A95" s="10" t="s">
        <v>1</v>
      </c>
      <c r="B95" s="27" t="s">
        <v>18</v>
      </c>
      <c r="C95" s="27" t="s">
        <v>2</v>
      </c>
      <c r="D95" s="27" t="s">
        <v>19</v>
      </c>
      <c r="E95" s="27" t="s">
        <v>20</v>
      </c>
    </row>
    <row r="96" spans="1:5" ht="28.5">
      <c r="A96" s="14">
        <v>1</v>
      </c>
      <c r="B96" s="15" t="s">
        <v>71</v>
      </c>
      <c r="C96" s="15" t="s">
        <v>22</v>
      </c>
      <c r="D96" s="15" t="s">
        <v>72</v>
      </c>
      <c r="E96" s="15">
        <v>1521.64</v>
      </c>
    </row>
    <row r="97" spans="1:5" ht="14.25">
      <c r="A97" s="14">
        <v>2</v>
      </c>
      <c r="B97" s="14" t="s">
        <v>53</v>
      </c>
      <c r="C97" s="14" t="s">
        <v>22</v>
      </c>
      <c r="D97" s="15"/>
      <c r="E97" s="14">
        <f>190.21</f>
        <v>190.21</v>
      </c>
    </row>
    <row r="98" spans="1:5" ht="42.75">
      <c r="A98" s="14">
        <v>3</v>
      </c>
      <c r="B98" s="14" t="s">
        <v>80</v>
      </c>
      <c r="C98" s="14" t="s">
        <v>22</v>
      </c>
      <c r="D98" s="14"/>
      <c r="E98" s="14">
        <v>2710.53</v>
      </c>
    </row>
    <row r="99" spans="1:5" ht="28.5">
      <c r="A99" s="14">
        <v>4</v>
      </c>
      <c r="B99" s="15" t="s">
        <v>81</v>
      </c>
      <c r="C99" s="14" t="s">
        <v>22</v>
      </c>
      <c r="D99" s="15" t="s">
        <v>82</v>
      </c>
      <c r="E99" s="15">
        <v>811.1</v>
      </c>
    </row>
    <row r="100" spans="1:5" ht="14.25">
      <c r="A100" s="14">
        <v>5</v>
      </c>
      <c r="B100" s="14"/>
      <c r="C100" s="15"/>
      <c r="D100" s="15"/>
      <c r="E100" s="15"/>
    </row>
    <row r="101" spans="1:5" ht="14.25">
      <c r="A101" s="14">
        <v>6</v>
      </c>
      <c r="B101" s="15"/>
      <c r="C101" s="14"/>
      <c r="D101" s="15"/>
      <c r="E101" s="15"/>
    </row>
    <row r="102" spans="1:5" ht="14.25">
      <c r="A102" s="14">
        <v>7</v>
      </c>
      <c r="B102" s="14"/>
      <c r="C102" s="15"/>
      <c r="D102" s="14"/>
      <c r="E102" s="14"/>
    </row>
    <row r="103" spans="1:5" ht="14.25">
      <c r="A103" s="14">
        <v>8</v>
      </c>
      <c r="B103" s="37"/>
      <c r="C103" s="15"/>
      <c r="D103" s="37"/>
      <c r="E103" s="14"/>
    </row>
    <row r="104" spans="1:5" ht="15">
      <c r="A104" s="28"/>
      <c r="B104" s="28" t="s">
        <v>24</v>
      </c>
      <c r="C104" s="28"/>
      <c r="D104" s="28"/>
      <c r="E104" s="28">
        <f>E96+E97+E98+E99+E100+E101+E102+E103</f>
        <v>5233.4800000000005</v>
      </c>
    </row>
    <row r="105" spans="1:5" ht="15">
      <c r="A105" s="38"/>
      <c r="B105" s="38"/>
      <c r="C105" s="38"/>
      <c r="D105" s="38"/>
      <c r="E105" s="38"/>
    </row>
    <row r="106" spans="1:5" ht="23.25" customHeight="1">
      <c r="A106" s="51" t="s">
        <v>48</v>
      </c>
      <c r="B106" s="51"/>
      <c r="C106" s="51"/>
      <c r="D106" s="51"/>
      <c r="E106" s="51"/>
    </row>
    <row r="107" spans="1:5" ht="15.75">
      <c r="A107" s="10" t="s">
        <v>1</v>
      </c>
      <c r="B107" s="27" t="s">
        <v>18</v>
      </c>
      <c r="C107" s="27" t="s">
        <v>2</v>
      </c>
      <c r="D107" s="27" t="s">
        <v>19</v>
      </c>
      <c r="E107" s="27" t="s">
        <v>20</v>
      </c>
    </row>
    <row r="108" spans="1:5" ht="27" customHeight="1">
      <c r="A108" s="14">
        <v>1</v>
      </c>
      <c r="B108" s="15" t="s">
        <v>71</v>
      </c>
      <c r="C108" s="15" t="s">
        <v>22</v>
      </c>
      <c r="D108" s="15" t="s">
        <v>72</v>
      </c>
      <c r="E108" s="15">
        <v>1521.64</v>
      </c>
    </row>
    <row r="109" spans="1:5" ht="14.25">
      <c r="A109" s="14">
        <v>2</v>
      </c>
      <c r="B109" s="14" t="s">
        <v>53</v>
      </c>
      <c r="C109" s="14" t="s">
        <v>22</v>
      </c>
      <c r="D109" s="15"/>
      <c r="E109" s="14">
        <f>190.21</f>
        <v>190.21</v>
      </c>
    </row>
    <row r="110" spans="1:5" ht="28.5">
      <c r="A110" s="14">
        <v>3</v>
      </c>
      <c r="B110" s="34" t="s">
        <v>83</v>
      </c>
      <c r="C110" s="14" t="s">
        <v>22</v>
      </c>
      <c r="D110" s="14"/>
      <c r="E110" s="14">
        <v>9745.85</v>
      </c>
    </row>
    <row r="111" spans="1:5" ht="14.25">
      <c r="A111" s="14">
        <v>4</v>
      </c>
      <c r="B111" s="15"/>
      <c r="C111" s="14" t="s">
        <v>22</v>
      </c>
      <c r="D111" s="15"/>
      <c r="E111" s="15"/>
    </row>
    <row r="112" spans="1:5" ht="14.25">
      <c r="A112" s="14">
        <v>5</v>
      </c>
      <c r="B112" s="14"/>
      <c r="C112" s="15"/>
      <c r="D112" s="15"/>
      <c r="E112" s="15"/>
    </row>
    <row r="113" spans="1:5" ht="14.25">
      <c r="A113" s="14">
        <v>6</v>
      </c>
      <c r="B113" s="15"/>
      <c r="C113" s="14"/>
      <c r="D113" s="15"/>
      <c r="E113" s="15"/>
    </row>
    <row r="114" spans="1:5" ht="14.25">
      <c r="A114" s="14">
        <v>7</v>
      </c>
      <c r="B114" s="14"/>
      <c r="C114" s="15"/>
      <c r="D114" s="14"/>
      <c r="E114" s="14"/>
    </row>
    <row r="115" spans="1:5" ht="14.25">
      <c r="A115" s="14">
        <v>8</v>
      </c>
      <c r="B115" s="37"/>
      <c r="C115" s="15"/>
      <c r="D115" s="37"/>
      <c r="E115" s="14"/>
    </row>
    <row r="116" spans="1:5" ht="15">
      <c r="A116" s="28"/>
      <c r="B116" s="28" t="s">
        <v>24</v>
      </c>
      <c r="C116" s="28"/>
      <c r="D116" s="28"/>
      <c r="E116" s="28">
        <f>E108+E109+E110+E111+E112+E113+E114+E115</f>
        <v>11457.7</v>
      </c>
    </row>
    <row r="117" spans="1:5" ht="15">
      <c r="A117" s="38"/>
      <c r="B117" s="38"/>
      <c r="C117" s="38"/>
      <c r="D117" s="38"/>
      <c r="E117" s="38"/>
    </row>
    <row r="118" spans="2:22" s="39" customFormat="1" ht="21" customHeight="1">
      <c r="B118" s="40" t="s">
        <v>50</v>
      </c>
      <c r="E118" s="41">
        <f>E8+E16+E25+E34+E42+E54+E62+E73+E82+E92+E104+E116</f>
        <v>113848.92999999998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</sheetData>
  <sheetProtection selectLockedCells="1" selectUnlockedCells="1"/>
  <mergeCells count="12">
    <mergeCell ref="A56:E56"/>
    <mergeCell ref="A64:E64"/>
    <mergeCell ref="A75:E75"/>
    <mergeCell ref="A84:E84"/>
    <mergeCell ref="A94:E94"/>
    <mergeCell ref="A106:E106"/>
    <mergeCell ref="A1:E1"/>
    <mergeCell ref="A10:E10"/>
    <mergeCell ref="A18:E18"/>
    <mergeCell ref="A27:E27"/>
    <mergeCell ref="A35:E35"/>
    <mergeCell ref="A44:E4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2020-03-11T06:12:01Z</dcterms:modified>
  <cp:category/>
  <cp:version/>
  <cp:contentType/>
  <cp:contentStatus/>
</cp:coreProperties>
</file>